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ตารางวิกฤตมกราคม รอบ(2)" sheetId="2" r:id="rId1"/>
    <sheet name="ตารางวิกฤตมกราคม" sheetId="1" r:id="rId2"/>
  </sheets>
  <calcPr calcId="144525"/>
</workbook>
</file>

<file path=xl/calcChain.xml><?xml version="1.0" encoding="utf-8"?>
<calcChain xmlns="http://schemas.openxmlformats.org/spreadsheetml/2006/main">
  <c r="L21" i="2" l="1"/>
  <c r="G21" i="2"/>
  <c r="L20" i="2"/>
  <c r="G20" i="2"/>
  <c r="H20" i="2" s="1"/>
  <c r="L19" i="2"/>
  <c r="G19" i="2"/>
  <c r="L18" i="2"/>
  <c r="G18" i="2"/>
  <c r="H18" i="2" s="1"/>
  <c r="L17" i="2"/>
  <c r="G17" i="2"/>
  <c r="H17" i="2" s="1"/>
  <c r="L16" i="2"/>
  <c r="G16" i="2"/>
  <c r="H16" i="2" s="1"/>
  <c r="L15" i="2"/>
  <c r="G15" i="2"/>
  <c r="H15" i="2" s="1"/>
  <c r="L14" i="2"/>
  <c r="G14" i="2"/>
  <c r="H14" i="2" s="1"/>
  <c r="L13" i="2"/>
  <c r="G13" i="2"/>
  <c r="L12" i="2"/>
  <c r="G12" i="2"/>
  <c r="H12" i="2" s="1"/>
  <c r="L11" i="2"/>
  <c r="G11" i="2"/>
  <c r="H11" i="2" s="1"/>
  <c r="L10" i="2"/>
  <c r="G10" i="2"/>
  <c r="H10" i="2" s="1"/>
  <c r="L9" i="2"/>
  <c r="G9" i="2"/>
  <c r="H9" i="2" s="1"/>
  <c r="L8" i="2"/>
  <c r="G8" i="2"/>
  <c r="H8" i="2" s="1"/>
  <c r="L7" i="2"/>
  <c r="G7" i="2"/>
  <c r="H7" i="2" s="1"/>
  <c r="L6" i="2"/>
  <c r="G6" i="2"/>
  <c r="H6" i="2" s="1"/>
  <c r="H7" i="1" l="1"/>
  <c r="H19" i="1"/>
  <c r="H6" i="1"/>
  <c r="G7" i="1"/>
  <c r="G8" i="1"/>
  <c r="H8" i="1" s="1"/>
  <c r="G9" i="1"/>
  <c r="H9" i="1" s="1"/>
  <c r="G10" i="1"/>
  <c r="H10" i="1" s="1"/>
  <c r="G11" i="1"/>
  <c r="H11" i="1" s="1"/>
  <c r="G12" i="1"/>
  <c r="H12" i="1" s="1"/>
  <c r="G13" i="1"/>
  <c r="G14" i="1"/>
  <c r="H14" i="1" s="1"/>
  <c r="G15" i="1"/>
  <c r="H15" i="1" s="1"/>
  <c r="G16" i="1"/>
  <c r="H16" i="1" s="1"/>
  <c r="G17" i="1"/>
  <c r="H17" i="1" s="1"/>
  <c r="G18" i="1"/>
  <c r="H18" i="1" s="1"/>
  <c r="G19" i="1"/>
  <c r="G20" i="1"/>
  <c r="H20" i="1" s="1"/>
  <c r="G21" i="1"/>
  <c r="G6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H22" i="1" l="1"/>
</calcChain>
</file>

<file path=xl/sharedStrings.xml><?xml version="1.0" encoding="utf-8"?>
<sst xmlns="http://schemas.openxmlformats.org/spreadsheetml/2006/main" count="129" uniqueCount="57">
  <si>
    <t>Org</t>
  </si>
  <si>
    <t>CR
(1.50)</t>
  </si>
  <si>
    <t>QR
(1.00)</t>
  </si>
  <si>
    <t>Cash
(0.80)</t>
  </si>
  <si>
    <t>NWC
 (-)</t>
  </si>
  <si>
    <t>NI+ Depreciation  
(-)</t>
  </si>
  <si>
    <t>ANI = Average Net Income</t>
  </si>
  <si>
    <t>NWC/ANI</t>
  </si>
  <si>
    <t>Liquid Index</t>
  </si>
  <si>
    <t xml:space="preserve">Status Index </t>
  </si>
  <si>
    <t>Survive Index</t>
  </si>
  <si>
    <t>Risk Scoring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</si>
  <si>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</si>
  <si>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</si>
  <si>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</si>
  <si>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</si>
  <si>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</si>
  <si>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</si>
  <si>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</si>
  <si>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</si>
  <si>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</si>
  <si>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</si>
  <si>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</si>
  <si>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</si>
  <si>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</si>
  <si>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มหาราช,รพช.</t>
  </si>
  <si>
    <t>อุทัย,รพช.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</si>
  <si>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</si>
  <si>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</si>
  <si>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</si>
  <si>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</si>
  <si>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</si>
  <si>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</si>
  <si>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</si>
  <si>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</si>
  <si>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</si>
  <si>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</si>
  <si>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</si>
  <si>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</si>
  <si>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</si>
  <si>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</si>
  <si>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</si>
  <si>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</si>
  <si>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</si>
  <si>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</si>
  <si>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</si>
  <si>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</si>
  <si>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</si>
  <si>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</si>
  <si>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</si>
  <si>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</si>
  <si>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</si>
  <si>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</si>
  <si>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</si>
  <si>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</si>
  <si>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 xml:space="preserve">ผลการประเมินภาวะวิกฤติ เดือนมกราคม ปีงบประมาณ 2558 </t>
  </si>
  <si>
    <t>แก้ไขล่าสุด ณ 30/3/2558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</si>
</sst>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b/>
      <sz val="16"/>
      <name val="Tahoma"/>
      <family val="2"/>
    </font>
    <font>
      <b/>
      <sz val="16"/>
      <color rgb="FFFF0000"/>
      <name val="Tahoma"/>
      <family val="2"/>
    </font>
    <font>
      <b/>
      <sz val="16"/>
      <color theme="1"/>
      <name val="Tahoma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21"/>
      <color theme="1"/>
      <name val="Angsana New"/>
      <family val="1"/>
    </font>
    <font>
      <sz val="21"/>
      <color theme="1"/>
      <name val="Tahoma"/>
      <family val="2"/>
      <charset val="222"/>
      <scheme val="minor"/>
    </font>
    <font>
      <b/>
      <sz val="25"/>
      <color rgb="FFFF0000"/>
      <name val="TH SarabunPSK"/>
      <family val="2"/>
    </font>
    <font>
      <b/>
      <sz val="25"/>
      <color theme="1"/>
      <name val="TH SarabunPSK"/>
      <family val="2"/>
    </font>
    <font>
      <b/>
      <sz val="25"/>
      <color theme="3" tint="0.7999816888943144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43" fontId="0" fillId="0" borderId="0" xfId="1" applyFont="1"/>
    <xf numFmtId="0" fontId="0" fillId="0" borderId="0" xfId="0" applyFill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 readingOrder="1"/>
    </xf>
    <xf numFmtId="2" fontId="7" fillId="0" borderId="5" xfId="0" applyNumberFormat="1" applyFont="1" applyBorder="1" applyAlignment="1">
      <alignment horizontal="center" vertical="center" wrapText="1" readingOrder="1"/>
    </xf>
    <xf numFmtId="2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/>
    <xf numFmtId="4" fontId="8" fillId="0" borderId="5" xfId="0" applyNumberFormat="1" applyFont="1" applyBorder="1"/>
    <xf numFmtId="4" fontId="9" fillId="4" borderId="6" xfId="0" applyNumberFormat="1" applyFont="1" applyFill="1" applyBorder="1" applyAlignment="1">
      <alignment horizontal="right" wrapText="1" readingOrder="1"/>
    </xf>
    <xf numFmtId="2" fontId="9" fillId="4" borderId="7" xfId="0" applyNumberFormat="1" applyFont="1" applyFill="1" applyBorder="1" applyAlignment="1">
      <alignment horizontal="right" wrapText="1" readingOrder="1"/>
    </xf>
    <xf numFmtId="0" fontId="9" fillId="0" borderId="7" xfId="0" applyFont="1" applyFill="1" applyBorder="1" applyAlignment="1">
      <alignment horizontal="center" wrapText="1" readingOrder="1"/>
    </xf>
    <xf numFmtId="0" fontId="8" fillId="0" borderId="7" xfId="0" applyFont="1" applyFill="1" applyBorder="1" applyAlignment="1">
      <alignment horizontal="center" wrapText="1" readingOrder="1"/>
    </xf>
    <xf numFmtId="0" fontId="8" fillId="4" borderId="7" xfId="0" applyFont="1" applyFill="1" applyBorder="1" applyAlignment="1">
      <alignment horizontal="center" wrapText="1" readingOrder="1"/>
    </xf>
    <xf numFmtId="0" fontId="4" fillId="4" borderId="7" xfId="0" applyFont="1" applyFill="1" applyBorder="1" applyAlignment="1">
      <alignment horizontal="center" wrapText="1" readingOrder="1"/>
    </xf>
    <xf numFmtId="2" fontId="8" fillId="0" borderId="5" xfId="0" applyNumberFormat="1" applyFont="1" applyBorder="1" applyAlignment="1">
      <alignment horizontal="center" vertical="center"/>
    </xf>
    <xf numFmtId="0" fontId="2" fillId="0" borderId="0" xfId="0" applyFont="1"/>
    <xf numFmtId="2" fontId="7" fillId="0" borderId="5" xfId="0" applyNumberFormat="1" applyFont="1" applyFill="1" applyBorder="1" applyAlignment="1">
      <alignment horizontal="center" vertical="center" wrapText="1" readingOrder="1"/>
    </xf>
    <xf numFmtId="43" fontId="7" fillId="0" borderId="5" xfId="1" applyFont="1" applyBorder="1" applyAlignment="1">
      <alignment horizontal="right" wrapText="1" readingOrder="1"/>
    </xf>
    <xf numFmtId="4" fontId="7" fillId="0" borderId="5" xfId="0" applyNumberFormat="1" applyFont="1" applyBorder="1" applyAlignment="1">
      <alignment horizontal="right" wrapText="1" readingOrder="1"/>
    </xf>
    <xf numFmtId="4" fontId="7" fillId="0" borderId="5" xfId="0" applyNumberFormat="1" applyFont="1" applyBorder="1" applyAlignment="1">
      <alignment vertical="center"/>
    </xf>
    <xf numFmtId="2" fontId="8" fillId="0" borderId="5" xfId="0" applyNumberFormat="1" applyFont="1" applyFill="1" applyBorder="1" applyAlignment="1">
      <alignment horizontal="center" vertical="center" wrapText="1" readingOrder="1"/>
    </xf>
    <xf numFmtId="4" fontId="9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0" fontId="7" fillId="0" borderId="7" xfId="0" applyFont="1" applyFill="1" applyBorder="1" applyAlignment="1">
      <alignment horizontal="center" wrapText="1" readingOrder="1"/>
    </xf>
    <xf numFmtId="4" fontId="8" fillId="0" borderId="5" xfId="0" applyNumberFormat="1" applyFont="1" applyBorder="1" applyAlignment="1">
      <alignment vertical="center"/>
    </xf>
    <xf numFmtId="17" fontId="10" fillId="0" borderId="0" xfId="0" applyNumberFormat="1" applyFont="1" applyBorder="1" applyAlignment="1">
      <alignment horizontal="center"/>
    </xf>
    <xf numFmtId="43" fontId="10" fillId="0" borderId="0" xfId="1" applyFont="1" applyFill="1" applyBorder="1"/>
    <xf numFmtId="43" fontId="10" fillId="0" borderId="0" xfId="1" applyFont="1"/>
    <xf numFmtId="43" fontId="11" fillId="0" borderId="0" xfId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horizontal="left"/>
    </xf>
    <xf numFmtId="43" fontId="12" fillId="0" borderId="8" xfId="1" applyFont="1" applyFill="1" applyBorder="1" applyAlignment="1"/>
    <xf numFmtId="0" fontId="12" fillId="0" borderId="8" xfId="0" applyFont="1" applyBorder="1" applyAlignment="1">
      <alignment horizontal="left"/>
    </xf>
    <xf numFmtId="0" fontId="10" fillId="0" borderId="8" xfId="0" applyFont="1" applyBorder="1"/>
    <xf numFmtId="43" fontId="12" fillId="0" borderId="8" xfId="1" applyFont="1" applyBorder="1" applyAlignment="1"/>
    <xf numFmtId="0" fontId="10" fillId="0" borderId="0" xfId="0" applyFont="1" applyAlignment="1">
      <alignment horizontal="left" vertical="center"/>
    </xf>
    <xf numFmtId="43" fontId="12" fillId="0" borderId="8" xfId="1" applyFont="1" applyFill="1" applyBorder="1" applyAlignment="1">
      <alignment vertical="center"/>
    </xf>
    <xf numFmtId="0" fontId="10" fillId="0" borderId="10" xfId="0" applyFont="1" applyBorder="1"/>
    <xf numFmtId="0" fontId="10" fillId="0" borderId="11" xfId="0" applyFont="1" applyBorder="1"/>
    <xf numFmtId="0" fontId="12" fillId="0" borderId="1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 vertical="top"/>
    </xf>
    <xf numFmtId="43" fontId="12" fillId="0" borderId="14" xfId="1" applyFont="1" applyBorder="1" applyAlignment="1">
      <alignment horizontal="left" vertical="center"/>
    </xf>
    <xf numFmtId="43" fontId="12" fillId="0" borderId="15" xfId="1" applyFont="1" applyBorder="1" applyAlignment="1">
      <alignment vertical="center"/>
    </xf>
    <xf numFmtId="187" fontId="11" fillId="0" borderId="15" xfId="1" applyNumberFormat="1" applyFont="1" applyBorder="1" applyAlignment="1">
      <alignment horizontal="center" vertical="center"/>
    </xf>
    <xf numFmtId="0" fontId="10" fillId="0" borderId="13" xfId="0" applyFont="1" applyBorder="1"/>
    <xf numFmtId="0" fontId="10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3" fontId="12" fillId="0" borderId="0" xfId="1" applyFont="1"/>
    <xf numFmtId="43" fontId="14" fillId="0" borderId="0" xfId="1" applyFont="1" applyFill="1"/>
    <xf numFmtId="0" fontId="14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43" fontId="18" fillId="0" borderId="0" xfId="1" applyFont="1"/>
    <xf numFmtId="187" fontId="18" fillId="0" borderId="0" xfId="1" applyNumberFormat="1" applyFont="1" applyAlignment="1">
      <alignment horizontal="center"/>
    </xf>
    <xf numFmtId="0" fontId="19" fillId="0" borderId="0" xfId="0" applyFont="1"/>
    <xf numFmtId="2" fontId="0" fillId="0" borderId="0" xfId="0" applyNumberFormat="1"/>
    <xf numFmtId="0" fontId="7" fillId="0" borderId="0" xfId="0" applyFont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/>
    <xf numFmtId="4" fontId="8" fillId="0" borderId="5" xfId="0" applyNumberFormat="1" applyFont="1" applyBorder="1" applyAlignment="1">
      <alignment horizontal="right"/>
    </xf>
    <xf numFmtId="0" fontId="9" fillId="4" borderId="7" xfId="0" applyFont="1" applyFill="1" applyBorder="1" applyAlignment="1">
      <alignment horizont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2" fontId="20" fillId="0" borderId="7" xfId="0" applyNumberFormat="1" applyFont="1" applyFill="1" applyBorder="1" applyAlignment="1">
      <alignment horizontal="center" vertical="center" wrapText="1" readingOrder="1"/>
    </xf>
    <xf numFmtId="2" fontId="20" fillId="0" borderId="7" xfId="0" applyNumberFormat="1" applyFont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4" fontId="21" fillId="4" borderId="7" xfId="0" applyNumberFormat="1" applyFont="1" applyFill="1" applyBorder="1" applyAlignment="1">
      <alignment horizontal="right" wrapText="1" readingOrder="1"/>
    </xf>
    <xf numFmtId="2" fontId="21" fillId="4" borderId="7" xfId="0" applyNumberFormat="1" applyFont="1" applyFill="1" applyBorder="1" applyAlignment="1">
      <alignment horizontal="right" wrapText="1" readingOrder="1"/>
    </xf>
    <xf numFmtId="0" fontId="21" fillId="0" borderId="7" xfId="0" applyFont="1" applyFill="1" applyBorder="1" applyAlignment="1">
      <alignment horizontal="center" wrapText="1" readingOrder="1"/>
    </xf>
    <xf numFmtId="0" fontId="21" fillId="4" borderId="7" xfId="0" applyFont="1" applyFill="1" applyBorder="1" applyAlignment="1">
      <alignment horizontal="center" wrapText="1" readingOrder="1"/>
    </xf>
    <xf numFmtId="4" fontId="21" fillId="0" borderId="7" xfId="0" applyNumberFormat="1" applyFont="1" applyBorder="1"/>
    <xf numFmtId="4" fontId="21" fillId="0" borderId="7" xfId="0" applyNumberFormat="1" applyFont="1" applyBorder="1" applyAlignment="1">
      <alignment horizontal="right"/>
    </xf>
    <xf numFmtId="0" fontId="20" fillId="0" borderId="7" xfId="0" applyFont="1" applyFill="1" applyBorder="1" applyAlignment="1">
      <alignment horizontal="center" wrapText="1" readingOrder="1"/>
    </xf>
    <xf numFmtId="0" fontId="20" fillId="4" borderId="7" xfId="0" applyFont="1" applyFill="1" applyBorder="1" applyAlignment="1">
      <alignment horizontal="center" wrapText="1" readingOrder="1"/>
    </xf>
    <xf numFmtId="4" fontId="20" fillId="0" borderId="7" xfId="0" applyNumberFormat="1" applyFont="1" applyBorder="1"/>
    <xf numFmtId="4" fontId="20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horizontal="center"/>
    </xf>
    <xf numFmtId="2" fontId="21" fillId="0" borderId="7" xfId="0" applyNumberFormat="1" applyFont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 wrapText="1" readingOrder="1"/>
    </xf>
    <xf numFmtId="43" fontId="21" fillId="0" borderId="7" xfId="1" applyFont="1" applyBorder="1" applyAlignment="1">
      <alignment horizontal="right" wrapText="1" readingOrder="1"/>
    </xf>
    <xf numFmtId="4" fontId="21" fillId="0" borderId="7" xfId="0" applyNumberFormat="1" applyFont="1" applyBorder="1" applyAlignment="1">
      <alignment horizontal="right" wrapText="1" readingOrder="1"/>
    </xf>
    <xf numFmtId="4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2" fontId="22" fillId="4" borderId="7" xfId="0" applyNumberFormat="1" applyFont="1" applyFill="1" applyBorder="1" applyAlignment="1">
      <alignment horizontal="right" wrapText="1" readingOrder="1"/>
    </xf>
    <xf numFmtId="4" fontId="20" fillId="4" borderId="7" xfId="0" applyNumberFormat="1" applyFont="1" applyFill="1" applyBorder="1" applyAlignment="1">
      <alignment horizontal="right" wrapText="1" readingOrder="1"/>
    </xf>
    <xf numFmtId="43" fontId="11" fillId="0" borderId="8" xfId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3" fontId="11" fillId="0" borderId="12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3" xfId="1" applyFont="1" applyFill="1" applyBorder="1" applyAlignment="1">
      <alignment horizontal="center" vertical="center" wrapText="1" readingOrder="1"/>
    </xf>
    <xf numFmtId="43" fontId="5" fillId="0" borderId="2" xfId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6" zoomScaleNormal="100" workbookViewId="0">
      <selection activeCell="H13" sqref="H13"/>
    </sheetView>
  </sheetViews>
  <sheetFormatPr defaultRowHeight="14.25" x14ac:dyDescent="0.2"/>
  <cols>
    <col min="1" max="1" width="23.375" customWidth="1"/>
    <col min="2" max="4" width="15.625" customWidth="1"/>
    <col min="5" max="5" width="27.875" customWidth="1"/>
    <col min="6" max="6" width="30.5" customWidth="1"/>
    <col min="7" max="7" width="24.75" customWidth="1"/>
    <col min="8" max="8" width="15.625" customWidth="1"/>
    <col min="9" max="12" width="12.625" customWidth="1"/>
  </cols>
  <sheetData>
    <row r="1" spans="1:15" x14ac:dyDescent="0.2">
      <c r="E1" s="1"/>
      <c r="L1" s="2"/>
    </row>
    <row r="2" spans="1:15" ht="30" x14ac:dyDescent="0.4">
      <c r="A2" s="3" t="s">
        <v>55</v>
      </c>
      <c r="E2" s="1"/>
      <c r="L2" s="2"/>
    </row>
    <row r="3" spans="1:15" ht="15" thickBot="1" x14ac:dyDescent="0.25">
      <c r="E3" s="1"/>
      <c r="L3" s="2"/>
    </row>
    <row r="4" spans="1:15" ht="41.25" customHeight="1" x14ac:dyDescent="0.2">
      <c r="A4" s="106" t="s">
        <v>0</v>
      </c>
      <c r="B4" s="106" t="s">
        <v>1</v>
      </c>
      <c r="C4" s="106" t="s">
        <v>2</v>
      </c>
      <c r="D4" s="106" t="s">
        <v>3</v>
      </c>
      <c r="E4" s="109" t="s">
        <v>4</v>
      </c>
      <c r="F4" s="106" t="s">
        <v>5</v>
      </c>
      <c r="G4" s="100" t="s">
        <v>6</v>
      </c>
      <c r="H4" s="5" t="s">
        <v>7</v>
      </c>
      <c r="I4" s="102" t="s">
        <v>8</v>
      </c>
      <c r="J4" s="102" t="s">
        <v>9</v>
      </c>
      <c r="K4" s="102" t="s">
        <v>10</v>
      </c>
      <c r="L4" s="104" t="s">
        <v>11</v>
      </c>
    </row>
    <row r="5" spans="1:15" ht="21" customHeight="1" thickBot="1" x14ac:dyDescent="0.25">
      <c r="A5" s="107"/>
      <c r="B5" s="108"/>
      <c r="C5" s="108"/>
      <c r="D5" s="108"/>
      <c r="E5" s="110"/>
      <c r="F5" s="108"/>
      <c r="G5" s="101"/>
      <c r="H5" s="73"/>
      <c r="I5" s="103"/>
      <c r="J5" s="103"/>
      <c r="K5" s="103"/>
      <c r="L5" s="105"/>
    </row>
    <row r="6" spans="1:15" ht="35.1" customHeight="1" thickBot="1" x14ac:dyDescent="0.55000000000000004">
      <c r="A6" s="7" t="s">
        <v>12</v>
      </c>
      <c r="B6" s="87">
        <v>5.92</v>
      </c>
      <c r="C6" s="88">
        <v>5.76</v>
      </c>
      <c r="D6" s="88">
        <v>3.79</v>
      </c>
      <c r="E6" s="81">
        <v>743507060.61000001</v>
      </c>
      <c r="F6" s="81">
        <v>28913501.32</v>
      </c>
      <c r="G6" s="77">
        <f>SUM(F6/4)</f>
        <v>7228375.3300000001</v>
      </c>
      <c r="H6" s="94">
        <f>SUM(E6/G6)</f>
        <v>102.8594983888309</v>
      </c>
      <c r="I6" s="79">
        <v>0</v>
      </c>
      <c r="J6" s="79">
        <v>0</v>
      </c>
      <c r="K6" s="79">
        <v>0</v>
      </c>
      <c r="L6" s="80">
        <f>SUM(I6:K6)</f>
        <v>0</v>
      </c>
    </row>
    <row r="7" spans="1:15" ht="35.1" customHeight="1" thickBot="1" x14ac:dyDescent="0.55000000000000004">
      <c r="A7" s="7" t="s">
        <v>13</v>
      </c>
      <c r="B7" s="88">
        <v>2.15</v>
      </c>
      <c r="C7" s="88">
        <v>2.0099999999999998</v>
      </c>
      <c r="D7" s="88">
        <v>1.52</v>
      </c>
      <c r="E7" s="81">
        <v>79276938.620000005</v>
      </c>
      <c r="F7" s="81">
        <v>4668545.47</v>
      </c>
      <c r="G7" s="77">
        <f t="shared" ref="G7:G21" si="0">SUM(F7/4)</f>
        <v>1167136.3674999999</v>
      </c>
      <c r="H7" s="94">
        <f t="shared" ref="H7:H20" si="1">SUM(E7/G7)</f>
        <v>67.924315296430009</v>
      </c>
      <c r="I7" s="79">
        <v>0</v>
      </c>
      <c r="J7" s="79">
        <v>0</v>
      </c>
      <c r="K7" s="79">
        <v>0</v>
      </c>
      <c r="L7" s="80">
        <f t="shared" ref="L7:L21" si="2">SUM(I7:K7)</f>
        <v>0</v>
      </c>
    </row>
    <row r="8" spans="1:15" ht="35.1" customHeight="1" thickBot="1" x14ac:dyDescent="0.55000000000000004">
      <c r="A8" s="7" t="s">
        <v>14</v>
      </c>
      <c r="B8" s="88">
        <v>1.53</v>
      </c>
      <c r="C8" s="88">
        <v>1.39</v>
      </c>
      <c r="D8" s="88">
        <v>1.2</v>
      </c>
      <c r="E8" s="81">
        <v>12866489.16</v>
      </c>
      <c r="F8" s="81">
        <v>3380132.24</v>
      </c>
      <c r="G8" s="77">
        <f t="shared" si="0"/>
        <v>845033.06</v>
      </c>
      <c r="H8" s="94">
        <f t="shared" si="1"/>
        <v>15.226018683813388</v>
      </c>
      <c r="I8" s="79">
        <v>0</v>
      </c>
      <c r="J8" s="79">
        <v>0</v>
      </c>
      <c r="K8" s="79">
        <v>0</v>
      </c>
      <c r="L8" s="80">
        <f t="shared" si="2"/>
        <v>0</v>
      </c>
      <c r="O8" s="19"/>
    </row>
    <row r="9" spans="1:15" ht="35.1" customHeight="1" thickBot="1" x14ac:dyDescent="0.55000000000000004">
      <c r="A9" s="7" t="s">
        <v>15</v>
      </c>
      <c r="B9" s="88">
        <v>2.64</v>
      </c>
      <c r="C9" s="88">
        <v>2.5</v>
      </c>
      <c r="D9" s="89">
        <v>2.2200000000000002</v>
      </c>
      <c r="E9" s="90">
        <v>27237847.82</v>
      </c>
      <c r="F9" s="91">
        <v>3157307.83</v>
      </c>
      <c r="G9" s="77">
        <f t="shared" si="0"/>
        <v>789326.95750000002</v>
      </c>
      <c r="H9" s="94">
        <f t="shared" si="1"/>
        <v>34.507687291295888</v>
      </c>
      <c r="I9" s="79">
        <v>0</v>
      </c>
      <c r="J9" s="79">
        <v>0</v>
      </c>
      <c r="K9" s="79">
        <v>0</v>
      </c>
      <c r="L9" s="80">
        <f t="shared" si="2"/>
        <v>0</v>
      </c>
    </row>
    <row r="10" spans="1:15" ht="35.1" customHeight="1" thickBot="1" x14ac:dyDescent="0.55000000000000004">
      <c r="A10" s="7" t="s">
        <v>16</v>
      </c>
      <c r="B10" s="88">
        <v>2.2599999999999998</v>
      </c>
      <c r="C10" s="88">
        <v>2.04</v>
      </c>
      <c r="D10" s="89">
        <v>1.82</v>
      </c>
      <c r="E10" s="81">
        <v>18255722.59</v>
      </c>
      <c r="F10" s="81">
        <v>2323066.31</v>
      </c>
      <c r="G10" s="77">
        <f t="shared" si="0"/>
        <v>580766.57750000001</v>
      </c>
      <c r="H10" s="94">
        <f t="shared" si="1"/>
        <v>31.433838132670434</v>
      </c>
      <c r="I10" s="79">
        <v>0</v>
      </c>
      <c r="J10" s="79">
        <v>0</v>
      </c>
      <c r="K10" s="79">
        <v>0</v>
      </c>
      <c r="L10" s="80">
        <f t="shared" si="2"/>
        <v>0</v>
      </c>
    </row>
    <row r="11" spans="1:15" ht="35.1" customHeight="1" thickBot="1" x14ac:dyDescent="0.55000000000000004">
      <c r="A11" s="7" t="s">
        <v>17</v>
      </c>
      <c r="B11" s="74">
        <v>1.1299999999999999</v>
      </c>
      <c r="C11" s="88">
        <v>1.01</v>
      </c>
      <c r="D11" s="88">
        <v>0.84</v>
      </c>
      <c r="E11" s="82">
        <v>2189911.52</v>
      </c>
      <c r="F11" s="82">
        <v>1518057.25</v>
      </c>
      <c r="G11" s="77">
        <f t="shared" si="0"/>
        <v>379514.3125</v>
      </c>
      <c r="H11" s="94">
        <f t="shared" si="1"/>
        <v>5.7703002175971951</v>
      </c>
      <c r="I11" s="83">
        <v>1</v>
      </c>
      <c r="J11" s="79">
        <v>0</v>
      </c>
      <c r="K11" s="79">
        <v>0</v>
      </c>
      <c r="L11" s="84">
        <f t="shared" si="2"/>
        <v>1</v>
      </c>
    </row>
    <row r="12" spans="1:15" ht="35.1" customHeight="1" thickBot="1" x14ac:dyDescent="0.55000000000000004">
      <c r="A12" s="7" t="s">
        <v>18</v>
      </c>
      <c r="B12" s="88">
        <v>5.61</v>
      </c>
      <c r="C12" s="88">
        <v>5.0599999999999996</v>
      </c>
      <c r="D12" s="88">
        <v>4.5999999999999996</v>
      </c>
      <c r="E12" s="92">
        <v>110967807.73</v>
      </c>
      <c r="F12" s="81">
        <v>24038625.91</v>
      </c>
      <c r="G12" s="77">
        <f t="shared" si="0"/>
        <v>6009656.4775</v>
      </c>
      <c r="H12" s="94">
        <f t="shared" si="1"/>
        <v>18.464916945828872</v>
      </c>
      <c r="I12" s="79">
        <v>0</v>
      </c>
      <c r="J12" s="79">
        <v>0</v>
      </c>
      <c r="K12" s="79">
        <v>0</v>
      </c>
      <c r="L12" s="80">
        <f t="shared" si="2"/>
        <v>0</v>
      </c>
    </row>
    <row r="13" spans="1:15" ht="35.1" customHeight="1" thickBot="1" x14ac:dyDescent="0.55000000000000004">
      <c r="A13" s="7" t="s">
        <v>19</v>
      </c>
      <c r="B13" s="75">
        <v>1.1399999999999999</v>
      </c>
      <c r="C13" s="88">
        <v>1.03</v>
      </c>
      <c r="D13" s="75">
        <v>0.73</v>
      </c>
      <c r="E13" s="92">
        <v>3582029.37</v>
      </c>
      <c r="F13" s="85">
        <v>-3157358.88</v>
      </c>
      <c r="G13" s="95">
        <f t="shared" si="0"/>
        <v>-789339.72</v>
      </c>
      <c r="H13" s="78">
        <v>3.99</v>
      </c>
      <c r="I13" s="83">
        <v>2</v>
      </c>
      <c r="J13" s="83">
        <v>1</v>
      </c>
      <c r="K13" s="83">
        <v>2</v>
      </c>
      <c r="L13" s="84">
        <f t="shared" si="2"/>
        <v>5</v>
      </c>
    </row>
    <row r="14" spans="1:15" ht="35.1" customHeight="1" thickBot="1" x14ac:dyDescent="0.55000000000000004">
      <c r="A14" s="7" t="s">
        <v>20</v>
      </c>
      <c r="B14" s="88">
        <v>2.04</v>
      </c>
      <c r="C14" s="88">
        <v>1.87</v>
      </c>
      <c r="D14" s="93">
        <v>1.64</v>
      </c>
      <c r="E14" s="81">
        <v>16102389.01</v>
      </c>
      <c r="F14" s="81">
        <v>833718.74</v>
      </c>
      <c r="G14" s="77">
        <f t="shared" si="0"/>
        <v>208429.685</v>
      </c>
      <c r="H14" s="94">
        <f t="shared" si="1"/>
        <v>77.25573739652296</v>
      </c>
      <c r="I14" s="79">
        <v>0</v>
      </c>
      <c r="J14" s="79">
        <v>0</v>
      </c>
      <c r="K14" s="79">
        <v>0</v>
      </c>
      <c r="L14" s="80">
        <f t="shared" si="2"/>
        <v>0</v>
      </c>
    </row>
    <row r="15" spans="1:15" ht="35.1" customHeight="1" thickBot="1" x14ac:dyDescent="0.55000000000000004">
      <c r="A15" s="7" t="s">
        <v>21</v>
      </c>
      <c r="B15" s="88">
        <v>2.59</v>
      </c>
      <c r="C15" s="88">
        <v>2.33</v>
      </c>
      <c r="D15" s="88">
        <v>2.06</v>
      </c>
      <c r="E15" s="81">
        <v>16501914.960000001</v>
      </c>
      <c r="F15" s="81">
        <v>4007773.82</v>
      </c>
      <c r="G15" s="77">
        <f t="shared" si="0"/>
        <v>1001943.455</v>
      </c>
      <c r="H15" s="94">
        <f t="shared" si="1"/>
        <v>16.469906437983571</v>
      </c>
      <c r="I15" s="79">
        <v>0</v>
      </c>
      <c r="J15" s="79">
        <v>0</v>
      </c>
      <c r="K15" s="79">
        <v>0</v>
      </c>
      <c r="L15" s="80">
        <f t="shared" si="2"/>
        <v>0</v>
      </c>
    </row>
    <row r="16" spans="1:15" ht="35.1" customHeight="1" thickBot="1" x14ac:dyDescent="0.55000000000000004">
      <c r="A16" s="7" t="s">
        <v>22</v>
      </c>
      <c r="B16" s="88">
        <v>2.04</v>
      </c>
      <c r="C16" s="88">
        <v>1.59</v>
      </c>
      <c r="D16" s="88">
        <v>0.98</v>
      </c>
      <c r="E16" s="81">
        <v>7914120.8200000003</v>
      </c>
      <c r="F16" s="81">
        <v>8174136.21</v>
      </c>
      <c r="G16" s="77">
        <f t="shared" si="0"/>
        <v>2043534.0525</v>
      </c>
      <c r="H16" s="94">
        <f t="shared" si="1"/>
        <v>3.8727619000613647</v>
      </c>
      <c r="I16" s="79">
        <v>0</v>
      </c>
      <c r="J16" s="79">
        <v>0</v>
      </c>
      <c r="K16" s="79">
        <v>0</v>
      </c>
      <c r="L16" s="80">
        <f t="shared" si="2"/>
        <v>0</v>
      </c>
    </row>
    <row r="17" spans="1:13" ht="35.1" customHeight="1" thickBot="1" x14ac:dyDescent="0.55000000000000004">
      <c r="A17" s="7" t="s">
        <v>23</v>
      </c>
      <c r="B17" s="88">
        <v>5.63</v>
      </c>
      <c r="C17" s="89">
        <v>5.42</v>
      </c>
      <c r="D17" s="88">
        <v>5.16</v>
      </c>
      <c r="E17" s="92">
        <v>126003283.09</v>
      </c>
      <c r="F17" s="81">
        <v>15529836.859999999</v>
      </c>
      <c r="G17" s="77">
        <f t="shared" si="0"/>
        <v>3882459.2149999999</v>
      </c>
      <c r="H17" s="94">
        <f t="shared" si="1"/>
        <v>32.454502703642696</v>
      </c>
      <c r="I17" s="79">
        <v>0</v>
      </c>
      <c r="J17" s="79">
        <v>0</v>
      </c>
      <c r="K17" s="79">
        <v>0</v>
      </c>
      <c r="L17" s="80">
        <f t="shared" si="2"/>
        <v>0</v>
      </c>
    </row>
    <row r="18" spans="1:13" ht="35.1" customHeight="1" thickBot="1" x14ac:dyDescent="0.55000000000000004">
      <c r="A18" s="7" t="s">
        <v>24</v>
      </c>
      <c r="B18" s="93">
        <v>5.03</v>
      </c>
      <c r="C18" s="88">
        <v>4.7</v>
      </c>
      <c r="D18" s="88">
        <v>4.3899999999999997</v>
      </c>
      <c r="E18" s="81">
        <v>17212542.48</v>
      </c>
      <c r="F18" s="81">
        <v>2238123.17</v>
      </c>
      <c r="G18" s="77">
        <f t="shared" si="0"/>
        <v>559530.79249999998</v>
      </c>
      <c r="H18" s="94">
        <f t="shared" si="1"/>
        <v>30.762457957128429</v>
      </c>
      <c r="I18" s="79">
        <v>0</v>
      </c>
      <c r="J18" s="79">
        <v>0</v>
      </c>
      <c r="K18" s="79">
        <v>0</v>
      </c>
      <c r="L18" s="80">
        <f t="shared" si="2"/>
        <v>0</v>
      </c>
    </row>
    <row r="19" spans="1:13" ht="35.1" customHeight="1" thickBot="1" x14ac:dyDescent="0.55000000000000004">
      <c r="A19" s="7" t="s">
        <v>25</v>
      </c>
      <c r="B19" s="75">
        <v>0.68</v>
      </c>
      <c r="C19" s="76">
        <v>0.61</v>
      </c>
      <c r="D19" s="75">
        <v>0.46</v>
      </c>
      <c r="E19" s="86">
        <v>-6580795.3300000001</v>
      </c>
      <c r="F19" s="85">
        <v>-753271.69</v>
      </c>
      <c r="G19" s="95">
        <f t="shared" si="0"/>
        <v>-188317.92249999999</v>
      </c>
      <c r="H19" s="78"/>
      <c r="I19" s="83">
        <v>3</v>
      </c>
      <c r="J19" s="83">
        <v>2</v>
      </c>
      <c r="K19" s="83">
        <v>2</v>
      </c>
      <c r="L19" s="84">
        <f t="shared" si="2"/>
        <v>7</v>
      </c>
    </row>
    <row r="20" spans="1:13" ht="35.1" customHeight="1" thickBot="1" x14ac:dyDescent="0.55000000000000004">
      <c r="A20" s="7" t="s">
        <v>26</v>
      </c>
      <c r="B20" s="88">
        <v>1.8</v>
      </c>
      <c r="C20" s="88">
        <v>1.61</v>
      </c>
      <c r="D20" s="88">
        <v>1.19</v>
      </c>
      <c r="E20" s="81">
        <v>11688541.01</v>
      </c>
      <c r="F20" s="81">
        <v>1340205.3</v>
      </c>
      <c r="G20" s="77">
        <f t="shared" si="0"/>
        <v>335051.32500000001</v>
      </c>
      <c r="H20" s="94">
        <f t="shared" si="1"/>
        <v>34.885822373631861</v>
      </c>
      <c r="I20" s="79">
        <v>0</v>
      </c>
      <c r="J20" s="79">
        <v>0</v>
      </c>
      <c r="K20" s="79">
        <v>0</v>
      </c>
      <c r="L20" s="80">
        <f t="shared" si="2"/>
        <v>0</v>
      </c>
    </row>
    <row r="21" spans="1:13" ht="35.1" customHeight="1" thickBot="1" x14ac:dyDescent="0.55000000000000004">
      <c r="A21" s="7" t="s">
        <v>27</v>
      </c>
      <c r="B21" s="75">
        <v>1.26</v>
      </c>
      <c r="C21" s="88">
        <v>1.1200000000000001</v>
      </c>
      <c r="D21" s="88">
        <v>0.87</v>
      </c>
      <c r="E21" s="81">
        <v>2318257.52</v>
      </c>
      <c r="F21" s="85">
        <v>-1164406.1000000001</v>
      </c>
      <c r="G21" s="95">
        <f t="shared" si="0"/>
        <v>-291101.52500000002</v>
      </c>
      <c r="H21" s="78">
        <v>7.96</v>
      </c>
      <c r="I21" s="83">
        <v>1</v>
      </c>
      <c r="J21" s="83">
        <v>1</v>
      </c>
      <c r="K21" s="79">
        <v>0</v>
      </c>
      <c r="L21" s="84">
        <f t="shared" si="2"/>
        <v>2</v>
      </c>
    </row>
    <row r="22" spans="1:13" ht="9" customHeight="1" x14ac:dyDescent="0.2">
      <c r="H22" s="64"/>
    </row>
    <row r="23" spans="1:13" ht="22.5" customHeight="1" x14ac:dyDescent="0.55000000000000004">
      <c r="A23" s="29"/>
      <c r="B23" s="30"/>
      <c r="C23" s="30"/>
      <c r="D23" s="30"/>
      <c r="E23" s="31"/>
      <c r="F23" s="31"/>
      <c r="G23" s="32" t="s">
        <v>28</v>
      </c>
      <c r="H23" s="33"/>
      <c r="I23" s="34"/>
      <c r="J23" s="35"/>
      <c r="K23" s="36"/>
      <c r="L23" s="36"/>
      <c r="M23" s="37"/>
    </row>
    <row r="24" spans="1:13" ht="26.25" x14ac:dyDescent="0.55000000000000004">
      <c r="A24" s="38" t="s">
        <v>29</v>
      </c>
      <c r="B24" s="31"/>
      <c r="C24" s="31"/>
      <c r="D24" s="31"/>
      <c r="E24" s="31"/>
      <c r="F24" s="31"/>
      <c r="G24" s="39" t="s">
        <v>30</v>
      </c>
      <c r="H24" s="96" t="s">
        <v>31</v>
      </c>
      <c r="I24" s="96"/>
      <c r="J24" s="40" t="s">
        <v>32</v>
      </c>
      <c r="K24" s="41"/>
      <c r="L24" s="37"/>
      <c r="M24" s="37"/>
    </row>
    <row r="25" spans="1:13" ht="26.25" x14ac:dyDescent="0.55000000000000004">
      <c r="A25" s="38"/>
      <c r="B25" s="31"/>
      <c r="C25" s="31"/>
      <c r="D25" s="31"/>
      <c r="E25" s="31"/>
      <c r="F25" s="31"/>
      <c r="G25" s="42" t="s">
        <v>33</v>
      </c>
      <c r="H25" s="96"/>
      <c r="I25" s="96"/>
      <c r="J25" s="40" t="s">
        <v>34</v>
      </c>
      <c r="K25" s="41"/>
      <c r="L25" s="37"/>
      <c r="M25" s="37"/>
    </row>
    <row r="26" spans="1:13" ht="26.25" x14ac:dyDescent="0.55000000000000004">
      <c r="A26" s="43" t="s">
        <v>35</v>
      </c>
      <c r="B26" s="31"/>
      <c r="C26" s="31"/>
      <c r="D26" s="31"/>
      <c r="E26" s="31"/>
      <c r="F26" s="31"/>
      <c r="G26" s="44" t="s">
        <v>36</v>
      </c>
      <c r="H26" s="96" t="s">
        <v>31</v>
      </c>
      <c r="I26" s="96"/>
      <c r="J26" s="97" t="s">
        <v>37</v>
      </c>
      <c r="K26" s="98"/>
      <c r="L26" s="98"/>
      <c r="M26" s="37"/>
    </row>
    <row r="27" spans="1:13" ht="26.25" x14ac:dyDescent="0.55000000000000004">
      <c r="A27" s="38"/>
      <c r="B27" s="31"/>
      <c r="C27" s="31"/>
      <c r="D27" s="31"/>
      <c r="E27" s="31"/>
      <c r="F27" s="31"/>
      <c r="G27" s="42" t="s">
        <v>33</v>
      </c>
      <c r="H27" s="96"/>
      <c r="I27" s="96"/>
      <c r="J27" s="40" t="s">
        <v>34</v>
      </c>
      <c r="K27" s="45"/>
      <c r="L27" s="46"/>
      <c r="M27" s="37"/>
    </row>
    <row r="28" spans="1:13" ht="26.25" x14ac:dyDescent="0.55000000000000004">
      <c r="A28" s="38" t="s">
        <v>38</v>
      </c>
      <c r="B28" s="31"/>
      <c r="C28" s="31"/>
      <c r="D28" s="31"/>
      <c r="E28" s="31"/>
      <c r="F28" s="42" t="s">
        <v>39</v>
      </c>
      <c r="G28" s="99" t="s">
        <v>31</v>
      </c>
      <c r="H28" s="99"/>
      <c r="I28" s="47" t="s">
        <v>40</v>
      </c>
      <c r="J28" s="48"/>
      <c r="K28" s="46"/>
      <c r="L28" s="46"/>
      <c r="M28" s="37"/>
    </row>
    <row r="29" spans="1:13" ht="26.25" x14ac:dyDescent="0.55000000000000004">
      <c r="A29" s="49" t="s">
        <v>41</v>
      </c>
      <c r="B29" s="31"/>
      <c r="C29" s="31"/>
      <c r="D29" s="31"/>
      <c r="E29" s="31"/>
      <c r="F29" s="50" t="s">
        <v>42</v>
      </c>
      <c r="G29" s="51"/>
      <c r="H29" s="52"/>
      <c r="I29" s="47" t="s">
        <v>43</v>
      </c>
      <c r="J29" s="48"/>
      <c r="K29" s="53"/>
      <c r="L29" s="46"/>
      <c r="M29" s="37"/>
    </row>
    <row r="30" spans="1:13" ht="12.75" customHeight="1" x14ac:dyDescent="0.55000000000000004">
      <c r="F30" s="31"/>
      <c r="G30" s="54"/>
      <c r="H30" s="55"/>
      <c r="I30" s="54"/>
      <c r="J30" s="54"/>
      <c r="K30" s="37"/>
      <c r="L30" s="37"/>
      <c r="M30" s="37"/>
    </row>
    <row r="31" spans="1:13" ht="26.25" x14ac:dyDescent="0.55000000000000004">
      <c r="A31" s="54"/>
      <c r="B31" s="31"/>
      <c r="C31" s="31"/>
      <c r="D31" s="31"/>
      <c r="E31" s="31"/>
      <c r="F31" s="31"/>
      <c r="G31" s="39" t="s">
        <v>44</v>
      </c>
      <c r="H31" s="96" t="s">
        <v>31</v>
      </c>
      <c r="I31" s="96"/>
      <c r="J31" s="40" t="s">
        <v>32</v>
      </c>
      <c r="K31" s="41"/>
      <c r="L31" s="37"/>
      <c r="M31" s="37"/>
    </row>
    <row r="32" spans="1:13" ht="26.25" x14ac:dyDescent="0.55000000000000004">
      <c r="A32" s="54"/>
      <c r="B32" s="31"/>
      <c r="C32" s="31"/>
      <c r="D32" s="31"/>
      <c r="E32" s="31"/>
      <c r="F32" s="31"/>
      <c r="G32" s="42" t="s">
        <v>33</v>
      </c>
      <c r="H32" s="96"/>
      <c r="I32" s="96"/>
      <c r="J32" s="40" t="s">
        <v>34</v>
      </c>
      <c r="K32" s="41"/>
      <c r="L32" s="37"/>
      <c r="M32" s="37"/>
    </row>
    <row r="33" spans="1:13" ht="26.25" x14ac:dyDescent="0.55000000000000004">
      <c r="A33" s="56" t="s">
        <v>45</v>
      </c>
      <c r="B33" s="31"/>
      <c r="C33" s="31"/>
      <c r="D33" s="31"/>
      <c r="E33" s="31"/>
      <c r="F33" s="57"/>
      <c r="G33" s="54"/>
      <c r="H33" s="55"/>
      <c r="I33" s="54"/>
      <c r="J33" s="54"/>
      <c r="K33" s="37"/>
      <c r="L33" s="37"/>
      <c r="M33" s="37"/>
    </row>
    <row r="34" spans="1:13" ht="26.25" x14ac:dyDescent="0.55000000000000004">
      <c r="A34" s="38" t="s">
        <v>46</v>
      </c>
      <c r="B34" s="31"/>
      <c r="C34" s="31"/>
      <c r="D34" s="31"/>
      <c r="E34" s="31"/>
      <c r="F34" s="31"/>
      <c r="G34" s="54"/>
      <c r="H34" s="55"/>
      <c r="I34" s="54"/>
      <c r="J34" s="54"/>
      <c r="K34" s="37"/>
      <c r="L34" s="37"/>
      <c r="M34" s="37"/>
    </row>
    <row r="35" spans="1:13" ht="26.25" x14ac:dyDescent="0.55000000000000004">
      <c r="A35" s="56" t="s">
        <v>47</v>
      </c>
      <c r="B35" s="31"/>
      <c r="C35" s="31"/>
      <c r="D35" s="31"/>
      <c r="E35" s="31"/>
      <c r="F35" s="31"/>
      <c r="G35" s="54"/>
      <c r="H35" s="55"/>
      <c r="I35" s="54"/>
      <c r="J35" s="54"/>
      <c r="K35" s="37"/>
      <c r="L35" s="37"/>
      <c r="M35" s="37"/>
    </row>
    <row r="36" spans="1:13" ht="26.25" x14ac:dyDescent="0.55000000000000004">
      <c r="A36" s="56" t="s">
        <v>48</v>
      </c>
      <c r="B36" s="31"/>
      <c r="C36" s="31"/>
      <c r="D36" s="31"/>
      <c r="E36" s="31"/>
      <c r="F36" s="31"/>
      <c r="G36" s="54"/>
      <c r="H36" s="55"/>
      <c r="I36" s="54"/>
      <c r="J36" s="54"/>
      <c r="K36" s="37"/>
      <c r="L36" s="37"/>
      <c r="M36" s="37"/>
    </row>
    <row r="37" spans="1:13" ht="26.25" x14ac:dyDescent="0.55000000000000004">
      <c r="A37" s="56" t="s">
        <v>49</v>
      </c>
      <c r="B37" s="31"/>
      <c r="C37" s="38"/>
      <c r="D37" s="58"/>
      <c r="E37" s="58"/>
      <c r="F37" s="58"/>
      <c r="G37" s="59"/>
      <c r="H37" s="55"/>
      <c r="I37" s="54"/>
      <c r="J37" s="54"/>
      <c r="K37" s="37"/>
      <c r="L37" s="37"/>
      <c r="M37" s="37"/>
    </row>
    <row r="38" spans="1:13" ht="26.25" x14ac:dyDescent="0.55000000000000004">
      <c r="A38" s="54"/>
      <c r="B38" s="31"/>
      <c r="C38" s="38" t="s">
        <v>50</v>
      </c>
      <c r="D38" s="31"/>
      <c r="E38" s="31"/>
      <c r="F38" s="31"/>
      <c r="G38" s="54"/>
      <c r="H38" s="55"/>
      <c r="I38" s="54"/>
      <c r="J38" s="54"/>
      <c r="K38" s="37"/>
      <c r="L38" s="37"/>
      <c r="M38" s="37"/>
    </row>
    <row r="39" spans="1:13" ht="26.25" x14ac:dyDescent="0.55000000000000004">
      <c r="A39" s="54"/>
      <c r="B39" s="31"/>
      <c r="C39" s="38" t="s">
        <v>51</v>
      </c>
      <c r="D39" s="31"/>
      <c r="E39" s="31"/>
      <c r="F39" s="31"/>
      <c r="G39" s="54"/>
      <c r="H39" s="55"/>
      <c r="I39" s="54"/>
      <c r="J39" s="54"/>
      <c r="K39" s="37"/>
      <c r="L39" s="37"/>
      <c r="M39" s="37"/>
    </row>
    <row r="40" spans="1:13" ht="26.25" x14ac:dyDescent="0.55000000000000004">
      <c r="A40" s="54"/>
      <c r="B40" s="31"/>
      <c r="C40" s="38" t="s">
        <v>52</v>
      </c>
      <c r="D40" s="31"/>
      <c r="E40" s="31"/>
      <c r="F40" s="31"/>
      <c r="G40" s="54"/>
      <c r="H40" s="55"/>
      <c r="I40" s="54"/>
      <c r="J40" s="54"/>
      <c r="K40" s="37"/>
      <c r="L40" s="37"/>
      <c r="M40" s="37"/>
    </row>
    <row r="41" spans="1:13" ht="26.25" x14ac:dyDescent="0.55000000000000004">
      <c r="A41" s="37" t="s">
        <v>53</v>
      </c>
      <c r="B41" s="31"/>
      <c r="C41" s="31"/>
      <c r="D41" s="31"/>
      <c r="E41" s="31"/>
      <c r="F41" s="31"/>
      <c r="G41" s="54"/>
      <c r="H41" s="55"/>
      <c r="I41" s="54"/>
      <c r="J41" s="54"/>
      <c r="K41" s="37"/>
      <c r="L41" s="37"/>
      <c r="M41" s="37"/>
    </row>
    <row r="42" spans="1:13" ht="26.25" x14ac:dyDescent="0.55000000000000004">
      <c r="A42" s="56" t="s">
        <v>54</v>
      </c>
      <c r="B42" s="31"/>
      <c r="C42" s="31"/>
      <c r="D42" s="31"/>
      <c r="E42" s="31"/>
      <c r="F42" s="31"/>
      <c r="G42" s="54"/>
      <c r="H42" s="55"/>
      <c r="I42" s="54"/>
      <c r="J42" s="54"/>
      <c r="K42" s="37"/>
      <c r="L42" s="37"/>
      <c r="M42" s="37"/>
    </row>
    <row r="43" spans="1:13" ht="30" x14ac:dyDescent="0.6">
      <c r="A43" s="60"/>
      <c r="B43" s="61"/>
      <c r="C43" s="61"/>
      <c r="D43" s="61"/>
      <c r="E43" s="61"/>
      <c r="F43" s="61"/>
      <c r="G43" s="61"/>
      <c r="H43" s="62"/>
      <c r="I43" s="54"/>
      <c r="J43" s="54"/>
      <c r="K43" s="54"/>
      <c r="L43" s="54"/>
      <c r="M43" s="37"/>
    </row>
    <row r="44" spans="1:13" ht="26.25" x14ac:dyDescent="0.35">
      <c r="A44" s="63" t="s">
        <v>56</v>
      </c>
      <c r="B44" s="63"/>
      <c r="C44" s="63"/>
      <c r="D44" s="63"/>
      <c r="E44" s="63"/>
      <c r="F44" s="63"/>
      <c r="G44" s="63"/>
      <c r="H44" s="63"/>
    </row>
  </sheetData>
  <mergeCells count="16">
    <mergeCell ref="F4:F5"/>
    <mergeCell ref="A4:A5"/>
    <mergeCell ref="B4:B5"/>
    <mergeCell ref="C4:C5"/>
    <mergeCell ref="D4:D5"/>
    <mergeCell ref="E4:E5"/>
    <mergeCell ref="H26:I27"/>
    <mergeCell ref="J26:L26"/>
    <mergeCell ref="G28:H28"/>
    <mergeCell ref="H31:I32"/>
    <mergeCell ref="G4:G5"/>
    <mergeCell ref="I4:I5"/>
    <mergeCell ref="J4:J5"/>
    <mergeCell ref="K4:K5"/>
    <mergeCell ref="L4:L5"/>
    <mergeCell ref="H24:I25"/>
  </mergeCells>
  <pageMargins left="1.1023622047244095" right="0.11811023622047245" top="0" bottom="0" header="0.11811023622047245" footer="0.11811023622047245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85" zoomScaleNormal="85" workbookViewId="0">
      <selection activeCell="H11" sqref="H11"/>
    </sheetView>
  </sheetViews>
  <sheetFormatPr defaultRowHeight="14.25" x14ac:dyDescent="0.2"/>
  <cols>
    <col min="1" max="1" width="23.375" customWidth="1"/>
    <col min="2" max="4" width="15.625" customWidth="1"/>
    <col min="5" max="5" width="27.875" customWidth="1"/>
    <col min="6" max="6" width="30.5" customWidth="1"/>
    <col min="7" max="7" width="24.75" customWidth="1"/>
    <col min="8" max="8" width="15.625" customWidth="1"/>
    <col min="9" max="12" width="12.625" customWidth="1"/>
  </cols>
  <sheetData>
    <row r="1" spans="1:15" x14ac:dyDescent="0.2">
      <c r="E1" s="1"/>
      <c r="L1" s="2"/>
    </row>
    <row r="2" spans="1:15" ht="30" x14ac:dyDescent="0.4">
      <c r="A2" s="3" t="s">
        <v>55</v>
      </c>
      <c r="E2" s="1"/>
      <c r="L2" s="2"/>
    </row>
    <row r="3" spans="1:15" ht="15" thickBot="1" x14ac:dyDescent="0.25">
      <c r="E3" s="1"/>
      <c r="L3" s="2"/>
    </row>
    <row r="4" spans="1:15" ht="41.25" customHeight="1" x14ac:dyDescent="0.2">
      <c r="A4" s="106" t="s">
        <v>0</v>
      </c>
      <c r="B4" s="106" t="s">
        <v>1</v>
      </c>
      <c r="C4" s="106" t="s">
        <v>2</v>
      </c>
      <c r="D4" s="106" t="s">
        <v>3</v>
      </c>
      <c r="E4" s="109" t="s">
        <v>4</v>
      </c>
      <c r="F4" s="106" t="s">
        <v>5</v>
      </c>
      <c r="G4" s="100" t="s">
        <v>6</v>
      </c>
      <c r="H4" s="4" t="s">
        <v>7</v>
      </c>
      <c r="I4" s="102" t="s">
        <v>8</v>
      </c>
      <c r="J4" s="102" t="s">
        <v>9</v>
      </c>
      <c r="K4" s="102" t="s">
        <v>10</v>
      </c>
      <c r="L4" s="104" t="s">
        <v>11</v>
      </c>
    </row>
    <row r="5" spans="1:15" ht="21" customHeight="1" thickBot="1" x14ac:dyDescent="0.25">
      <c r="A5" s="107"/>
      <c r="B5" s="108"/>
      <c r="C5" s="108"/>
      <c r="D5" s="108"/>
      <c r="E5" s="110"/>
      <c r="F5" s="108"/>
      <c r="G5" s="111"/>
      <c r="H5" s="6"/>
      <c r="I5" s="112"/>
      <c r="J5" s="112"/>
      <c r="K5" s="112"/>
      <c r="L5" s="113"/>
    </row>
    <row r="6" spans="1:15" ht="35.1" customHeight="1" thickBot="1" x14ac:dyDescent="0.3">
      <c r="A6" s="7" t="s">
        <v>12</v>
      </c>
      <c r="B6" s="8">
        <v>5.89</v>
      </c>
      <c r="C6" s="9">
        <v>5.73</v>
      </c>
      <c r="D6" s="9">
        <v>3.77</v>
      </c>
      <c r="E6" s="10">
        <v>742775865.02999997</v>
      </c>
      <c r="F6" s="70">
        <v>28173554.32</v>
      </c>
      <c r="G6" s="12">
        <f>SUM(F6/4)</f>
        <v>7043388.5800000001</v>
      </c>
      <c r="H6" s="13">
        <f>SUM(E6/G6)</f>
        <v>105.45717541967562</v>
      </c>
      <c r="I6" s="14">
        <v>0</v>
      </c>
      <c r="J6" s="14">
        <v>0</v>
      </c>
      <c r="K6" s="14">
        <v>0</v>
      </c>
      <c r="L6" s="72">
        <f>SUM(I6:K6)</f>
        <v>0</v>
      </c>
    </row>
    <row r="7" spans="1:15" ht="35.1" customHeight="1" thickBot="1" x14ac:dyDescent="0.3">
      <c r="A7" s="7" t="s">
        <v>13</v>
      </c>
      <c r="B7" s="9">
        <v>2.15</v>
      </c>
      <c r="C7" s="9">
        <v>2.0099999999999998</v>
      </c>
      <c r="D7" s="9">
        <v>1.52</v>
      </c>
      <c r="E7" s="10">
        <v>79276938.620000005</v>
      </c>
      <c r="F7" s="70">
        <v>4668545.47</v>
      </c>
      <c r="G7" s="12">
        <f t="shared" ref="G7:G21" si="0">SUM(F7/4)</f>
        <v>1167136.3674999999</v>
      </c>
      <c r="H7" s="13">
        <f t="shared" ref="H7:H20" si="1">SUM(E7/G7)</f>
        <v>67.924315296430009</v>
      </c>
      <c r="I7" s="14">
        <v>0</v>
      </c>
      <c r="J7" s="14">
        <v>0</v>
      </c>
      <c r="K7" s="14">
        <v>0</v>
      </c>
      <c r="L7" s="72">
        <f t="shared" ref="L7:L21" si="2">SUM(I7:K7)</f>
        <v>0</v>
      </c>
    </row>
    <row r="8" spans="1:15" ht="35.1" customHeight="1" thickBot="1" x14ac:dyDescent="0.3">
      <c r="A8" s="7" t="s">
        <v>14</v>
      </c>
      <c r="B8" s="9">
        <v>1.53</v>
      </c>
      <c r="C8" s="9">
        <v>1.39</v>
      </c>
      <c r="D8" s="9">
        <v>1.2</v>
      </c>
      <c r="E8" s="10">
        <v>12866489.16</v>
      </c>
      <c r="F8" s="70">
        <v>3380132.24</v>
      </c>
      <c r="G8" s="12">
        <f t="shared" si="0"/>
        <v>845033.06</v>
      </c>
      <c r="H8" s="13">
        <f t="shared" si="1"/>
        <v>15.226018683813388</v>
      </c>
      <c r="I8" s="14">
        <v>0</v>
      </c>
      <c r="J8" s="14">
        <v>0</v>
      </c>
      <c r="K8" s="14">
        <v>0</v>
      </c>
      <c r="L8" s="72">
        <f t="shared" si="2"/>
        <v>0</v>
      </c>
      <c r="O8" s="19"/>
    </row>
    <row r="9" spans="1:15" ht="35.1" customHeight="1" thickBot="1" x14ac:dyDescent="0.3">
      <c r="A9" s="7" t="s">
        <v>15</v>
      </c>
      <c r="B9" s="9">
        <v>2.64</v>
      </c>
      <c r="C9" s="9">
        <v>2.5</v>
      </c>
      <c r="D9" s="20">
        <v>2.2200000000000002</v>
      </c>
      <c r="E9" s="21">
        <v>27237847.82</v>
      </c>
      <c r="F9" s="22">
        <v>3157307.83</v>
      </c>
      <c r="G9" s="12">
        <f t="shared" si="0"/>
        <v>789326.95750000002</v>
      </c>
      <c r="H9" s="13">
        <f t="shared" si="1"/>
        <v>34.507687291295888</v>
      </c>
      <c r="I9" s="14">
        <v>0</v>
      </c>
      <c r="J9" s="14">
        <v>0</v>
      </c>
      <c r="K9" s="14">
        <v>0</v>
      </c>
      <c r="L9" s="17">
        <f t="shared" si="2"/>
        <v>0</v>
      </c>
    </row>
    <row r="10" spans="1:15" ht="35.1" customHeight="1" thickBot="1" x14ac:dyDescent="0.3">
      <c r="A10" s="7" t="s">
        <v>16</v>
      </c>
      <c r="B10" s="9">
        <v>2.92</v>
      </c>
      <c r="C10" s="9">
        <v>2.57</v>
      </c>
      <c r="D10" s="20">
        <v>2.15</v>
      </c>
      <c r="E10" s="23">
        <v>23520824.989999998</v>
      </c>
      <c r="F10" s="22">
        <v>8074544.7599999998</v>
      </c>
      <c r="G10" s="12">
        <f t="shared" si="0"/>
        <v>2018636.19</v>
      </c>
      <c r="H10" s="13">
        <f t="shared" si="1"/>
        <v>11.651839547174669</v>
      </c>
      <c r="I10" s="14">
        <v>0</v>
      </c>
      <c r="J10" s="14">
        <v>0</v>
      </c>
      <c r="K10" s="14">
        <v>0</v>
      </c>
      <c r="L10" s="17">
        <f t="shared" si="2"/>
        <v>0</v>
      </c>
    </row>
    <row r="11" spans="1:15" ht="35.1" customHeight="1" thickBot="1" x14ac:dyDescent="0.3">
      <c r="A11" s="7" t="s">
        <v>17</v>
      </c>
      <c r="B11" s="24">
        <v>1.1299999999999999</v>
      </c>
      <c r="C11" s="9">
        <v>1.01</v>
      </c>
      <c r="D11" s="9">
        <v>0.84</v>
      </c>
      <c r="E11" s="25">
        <v>2189911.52</v>
      </c>
      <c r="F11" s="26">
        <v>1518057.25</v>
      </c>
      <c r="G11" s="12">
        <f t="shared" si="0"/>
        <v>379514.3125</v>
      </c>
      <c r="H11" s="13">
        <f t="shared" si="1"/>
        <v>5.7703002175971951</v>
      </c>
      <c r="I11" s="15">
        <v>1</v>
      </c>
      <c r="J11" s="14">
        <v>0</v>
      </c>
      <c r="K11" s="27">
        <v>0</v>
      </c>
      <c r="L11" s="16">
        <f t="shared" si="2"/>
        <v>1</v>
      </c>
    </row>
    <row r="12" spans="1:15" ht="35.1" customHeight="1" thickBot="1" x14ac:dyDescent="0.3">
      <c r="A12" s="7" t="s">
        <v>18</v>
      </c>
      <c r="B12" s="9">
        <v>5.69</v>
      </c>
      <c r="C12" s="9">
        <v>5.13</v>
      </c>
      <c r="D12" s="9">
        <v>4.7</v>
      </c>
      <c r="E12" s="10">
        <v>110574735.43000001</v>
      </c>
      <c r="F12" s="10">
        <v>27417387.760000002</v>
      </c>
      <c r="G12" s="12">
        <f t="shared" si="0"/>
        <v>6854346.9400000004</v>
      </c>
      <c r="H12" s="13">
        <f t="shared" si="1"/>
        <v>16.132059902704604</v>
      </c>
      <c r="I12" s="14">
        <v>0</v>
      </c>
      <c r="J12" s="14">
        <v>0</v>
      </c>
      <c r="K12" s="14">
        <v>0</v>
      </c>
      <c r="L12" s="17">
        <f t="shared" si="2"/>
        <v>0</v>
      </c>
    </row>
    <row r="13" spans="1:15" ht="35.1" customHeight="1" thickBot="1" x14ac:dyDescent="0.3">
      <c r="A13" s="7" t="s">
        <v>19</v>
      </c>
      <c r="B13" s="18">
        <v>1.1200000000000001</v>
      </c>
      <c r="C13" s="9">
        <v>1.01</v>
      </c>
      <c r="D13" s="18">
        <v>0.71</v>
      </c>
      <c r="E13" s="26">
        <v>3113371.53</v>
      </c>
      <c r="F13" s="71">
        <v>-3123957.68</v>
      </c>
      <c r="G13" s="12">
        <f t="shared" si="0"/>
        <v>-780989.42</v>
      </c>
      <c r="H13" s="13">
        <v>3.99</v>
      </c>
      <c r="I13" s="15">
        <v>2</v>
      </c>
      <c r="J13" s="15">
        <v>1</v>
      </c>
      <c r="K13" s="15">
        <v>1</v>
      </c>
      <c r="L13" s="16">
        <f t="shared" si="2"/>
        <v>4</v>
      </c>
    </row>
    <row r="14" spans="1:15" ht="35.1" customHeight="1" thickBot="1" x14ac:dyDescent="0.3">
      <c r="A14" s="7" t="s">
        <v>20</v>
      </c>
      <c r="B14" s="67">
        <v>2.78</v>
      </c>
      <c r="C14" s="9">
        <v>2.6</v>
      </c>
      <c r="D14" s="65">
        <v>2.04</v>
      </c>
      <c r="E14" s="10">
        <v>22309816.370000001</v>
      </c>
      <c r="F14" s="10">
        <v>6549008.75</v>
      </c>
      <c r="G14" s="12">
        <f t="shared" si="0"/>
        <v>1637252.1875</v>
      </c>
      <c r="H14" s="13">
        <f t="shared" si="1"/>
        <v>13.626377500259105</v>
      </c>
      <c r="I14" s="14">
        <v>0</v>
      </c>
      <c r="J14" s="14">
        <v>0</v>
      </c>
      <c r="K14" s="14">
        <v>0</v>
      </c>
      <c r="L14" s="17">
        <f t="shared" si="2"/>
        <v>0</v>
      </c>
    </row>
    <row r="15" spans="1:15" ht="35.1" customHeight="1" thickBot="1" x14ac:dyDescent="0.3">
      <c r="A15" s="7" t="s">
        <v>21</v>
      </c>
      <c r="B15" s="9">
        <v>2.61</v>
      </c>
      <c r="C15" s="66">
        <v>2.33</v>
      </c>
      <c r="D15" s="9">
        <v>2.06</v>
      </c>
      <c r="E15" s="10">
        <v>16681338.220000001</v>
      </c>
      <c r="F15" s="10">
        <v>4187197.08</v>
      </c>
      <c r="G15" s="12">
        <f t="shared" si="0"/>
        <v>1046799.27</v>
      </c>
      <c r="H15" s="13">
        <f t="shared" si="1"/>
        <v>15.935565392589547</v>
      </c>
      <c r="I15" s="14">
        <v>0</v>
      </c>
      <c r="J15" s="14">
        <v>0</v>
      </c>
      <c r="K15" s="14">
        <v>0</v>
      </c>
      <c r="L15" s="17">
        <f t="shared" si="2"/>
        <v>0</v>
      </c>
    </row>
    <row r="16" spans="1:15" ht="35.1" customHeight="1" thickBot="1" x14ac:dyDescent="0.3">
      <c r="A16" s="7" t="s">
        <v>22</v>
      </c>
      <c r="B16" s="68">
        <v>2.0499999999999998</v>
      </c>
      <c r="C16" s="9">
        <v>1.59</v>
      </c>
      <c r="D16" s="9">
        <v>0.98</v>
      </c>
      <c r="E16" s="10">
        <v>7977295.8200000003</v>
      </c>
      <c r="F16" s="10">
        <v>7741290.4100000001</v>
      </c>
      <c r="G16" s="12">
        <f t="shared" si="0"/>
        <v>1935322.6025</v>
      </c>
      <c r="H16" s="13">
        <f t="shared" si="1"/>
        <v>4.121946289313799</v>
      </c>
      <c r="I16" s="14">
        <v>0</v>
      </c>
      <c r="J16" s="14">
        <v>0</v>
      </c>
      <c r="K16" s="14">
        <v>0</v>
      </c>
      <c r="L16" s="72">
        <f t="shared" si="2"/>
        <v>0</v>
      </c>
    </row>
    <row r="17" spans="1:13" ht="35.1" customHeight="1" thickBot="1" x14ac:dyDescent="0.3">
      <c r="A17" s="7" t="s">
        <v>23</v>
      </c>
      <c r="B17" s="9">
        <v>5.63</v>
      </c>
      <c r="C17" s="20">
        <v>5.42</v>
      </c>
      <c r="D17" s="9">
        <v>5.16</v>
      </c>
      <c r="E17" s="23">
        <v>126002021.72</v>
      </c>
      <c r="F17" s="10">
        <v>15528575.49</v>
      </c>
      <c r="G17" s="12">
        <f t="shared" si="0"/>
        <v>3882143.8725000001</v>
      </c>
      <c r="H17" s="13">
        <f t="shared" si="1"/>
        <v>32.45681403323622</v>
      </c>
      <c r="I17" s="14">
        <v>0</v>
      </c>
      <c r="J17" s="14">
        <v>0</v>
      </c>
      <c r="K17" s="14">
        <v>0</v>
      </c>
      <c r="L17" s="17">
        <f t="shared" si="2"/>
        <v>0</v>
      </c>
    </row>
    <row r="18" spans="1:13" ht="35.1" customHeight="1" thickBot="1" x14ac:dyDescent="0.3">
      <c r="A18" s="7" t="s">
        <v>24</v>
      </c>
      <c r="B18" s="9">
        <v>5.19</v>
      </c>
      <c r="C18" s="9">
        <v>4.79</v>
      </c>
      <c r="D18" s="9">
        <v>4.3099999999999996</v>
      </c>
      <c r="E18" s="23">
        <v>18256321.48</v>
      </c>
      <c r="F18" s="10">
        <v>2243427.17</v>
      </c>
      <c r="G18" s="12">
        <f t="shared" si="0"/>
        <v>560856.79249999998</v>
      </c>
      <c r="H18" s="13">
        <f t="shared" si="1"/>
        <v>32.550771826481892</v>
      </c>
      <c r="I18" s="14">
        <v>0</v>
      </c>
      <c r="J18" s="14">
        <v>0</v>
      </c>
      <c r="K18" s="14">
        <v>0</v>
      </c>
      <c r="L18" s="17">
        <f t="shared" si="2"/>
        <v>0</v>
      </c>
    </row>
    <row r="19" spans="1:13" ht="35.1" customHeight="1" thickBot="1" x14ac:dyDescent="0.3">
      <c r="A19" s="7" t="s">
        <v>25</v>
      </c>
      <c r="B19" s="18">
        <v>0.69</v>
      </c>
      <c r="C19" s="69">
        <v>0.62</v>
      </c>
      <c r="D19" s="18">
        <v>0.47</v>
      </c>
      <c r="E19" s="28">
        <v>-6477148.8300000001</v>
      </c>
      <c r="F19" s="11">
        <v>-649625.18999999994</v>
      </c>
      <c r="G19" s="12">
        <f t="shared" si="0"/>
        <v>-162406.29749999999</v>
      </c>
      <c r="H19" s="13">
        <f t="shared" si="1"/>
        <v>39.882374819855741</v>
      </c>
      <c r="I19" s="15">
        <v>3</v>
      </c>
      <c r="J19" s="15">
        <v>2</v>
      </c>
      <c r="K19" s="15">
        <v>2</v>
      </c>
      <c r="L19" s="16">
        <f t="shared" si="2"/>
        <v>7</v>
      </c>
    </row>
    <row r="20" spans="1:13" ht="35.1" customHeight="1" thickBot="1" x14ac:dyDescent="0.3">
      <c r="A20" s="7" t="s">
        <v>26</v>
      </c>
      <c r="B20" s="9">
        <v>1.78</v>
      </c>
      <c r="C20" s="9">
        <v>1.58</v>
      </c>
      <c r="D20" s="9">
        <v>1.17</v>
      </c>
      <c r="E20" s="10">
        <v>11542788.550000001</v>
      </c>
      <c r="F20" s="10">
        <v>1193705.18</v>
      </c>
      <c r="G20" s="12">
        <f t="shared" si="0"/>
        <v>298426.29499999998</v>
      </c>
      <c r="H20" s="13">
        <f t="shared" si="1"/>
        <v>38.678858878705718</v>
      </c>
      <c r="I20" s="14">
        <v>0</v>
      </c>
      <c r="J20" s="14">
        <v>0</v>
      </c>
      <c r="K20" s="14">
        <v>0</v>
      </c>
      <c r="L20" s="17">
        <f t="shared" si="2"/>
        <v>0</v>
      </c>
    </row>
    <row r="21" spans="1:13" ht="35.1" customHeight="1" thickBot="1" x14ac:dyDescent="0.3">
      <c r="A21" s="7" t="s">
        <v>27</v>
      </c>
      <c r="B21" s="18">
        <v>1.26</v>
      </c>
      <c r="C21" s="9">
        <v>1.1200000000000001</v>
      </c>
      <c r="D21" s="9">
        <v>0.87</v>
      </c>
      <c r="E21" s="10">
        <v>2318257.52</v>
      </c>
      <c r="F21" s="11">
        <v>-1164406.1000000001</v>
      </c>
      <c r="G21" s="12">
        <f t="shared" si="0"/>
        <v>-291101.52500000002</v>
      </c>
      <c r="H21" s="13">
        <v>7.96</v>
      </c>
      <c r="I21" s="15">
        <v>1</v>
      </c>
      <c r="J21" s="15">
        <v>1</v>
      </c>
      <c r="K21" s="15">
        <v>0</v>
      </c>
      <c r="L21" s="16">
        <f t="shared" si="2"/>
        <v>2</v>
      </c>
    </row>
    <row r="22" spans="1:13" ht="9" customHeight="1" x14ac:dyDescent="0.2">
      <c r="H22" s="64">
        <f>SUM(H6:H21)</f>
        <v>445.87210509913336</v>
      </c>
    </row>
    <row r="23" spans="1:13" ht="22.5" customHeight="1" x14ac:dyDescent="0.55000000000000004">
      <c r="A23" s="29"/>
      <c r="B23" s="30"/>
      <c r="C23" s="30"/>
      <c r="D23" s="30"/>
      <c r="E23" s="31"/>
      <c r="F23" s="31"/>
      <c r="G23" s="32" t="s">
        <v>28</v>
      </c>
      <c r="H23" s="33"/>
      <c r="I23" s="34"/>
      <c r="J23" s="35"/>
      <c r="K23" s="36"/>
      <c r="L23" s="36"/>
      <c r="M23" s="37"/>
    </row>
    <row r="24" spans="1:13" ht="26.25" x14ac:dyDescent="0.55000000000000004">
      <c r="A24" s="38" t="s">
        <v>29</v>
      </c>
      <c r="B24" s="31"/>
      <c r="C24" s="31"/>
      <c r="D24" s="31"/>
      <c r="E24" s="31"/>
      <c r="F24" s="31"/>
      <c r="G24" s="39" t="s">
        <v>30</v>
      </c>
      <c r="H24" s="96" t="s">
        <v>31</v>
      </c>
      <c r="I24" s="96"/>
      <c r="J24" s="40" t="s">
        <v>32</v>
      </c>
      <c r="K24" s="41"/>
      <c r="L24" s="37"/>
      <c r="M24" s="37"/>
    </row>
    <row r="25" spans="1:13" ht="26.25" x14ac:dyDescent="0.55000000000000004">
      <c r="A25" s="38"/>
      <c r="B25" s="31"/>
      <c r="C25" s="31"/>
      <c r="D25" s="31"/>
      <c r="E25" s="31"/>
      <c r="F25" s="31"/>
      <c r="G25" s="42" t="s">
        <v>33</v>
      </c>
      <c r="H25" s="96"/>
      <c r="I25" s="96"/>
      <c r="J25" s="40" t="s">
        <v>34</v>
      </c>
      <c r="K25" s="41"/>
      <c r="L25" s="37"/>
      <c r="M25" s="37"/>
    </row>
    <row r="26" spans="1:13" ht="26.25" x14ac:dyDescent="0.55000000000000004">
      <c r="A26" s="43" t="s">
        <v>35</v>
      </c>
      <c r="B26" s="31"/>
      <c r="C26" s="31"/>
      <c r="D26" s="31"/>
      <c r="E26" s="31"/>
      <c r="F26" s="31"/>
      <c r="G26" s="44" t="s">
        <v>36</v>
      </c>
      <c r="H26" s="96" t="s">
        <v>31</v>
      </c>
      <c r="I26" s="96"/>
      <c r="J26" s="97" t="s">
        <v>37</v>
      </c>
      <c r="K26" s="98"/>
      <c r="L26" s="98"/>
      <c r="M26" s="37"/>
    </row>
    <row r="27" spans="1:13" ht="26.25" x14ac:dyDescent="0.55000000000000004">
      <c r="A27" s="38"/>
      <c r="B27" s="31"/>
      <c r="C27" s="31"/>
      <c r="D27" s="31"/>
      <c r="E27" s="31"/>
      <c r="F27" s="31"/>
      <c r="G27" s="42" t="s">
        <v>33</v>
      </c>
      <c r="H27" s="96"/>
      <c r="I27" s="96"/>
      <c r="J27" s="40" t="s">
        <v>34</v>
      </c>
      <c r="K27" s="45"/>
      <c r="L27" s="46"/>
      <c r="M27" s="37"/>
    </row>
    <row r="28" spans="1:13" ht="26.25" x14ac:dyDescent="0.55000000000000004">
      <c r="A28" s="38" t="s">
        <v>38</v>
      </c>
      <c r="B28" s="31"/>
      <c r="C28" s="31"/>
      <c r="D28" s="31"/>
      <c r="E28" s="31"/>
      <c r="F28" s="42" t="s">
        <v>39</v>
      </c>
      <c r="G28" s="99" t="s">
        <v>31</v>
      </c>
      <c r="H28" s="99"/>
      <c r="I28" s="47" t="s">
        <v>40</v>
      </c>
      <c r="J28" s="48"/>
      <c r="K28" s="46"/>
      <c r="L28" s="46"/>
      <c r="M28" s="37"/>
    </row>
    <row r="29" spans="1:13" ht="26.25" x14ac:dyDescent="0.55000000000000004">
      <c r="A29" s="49" t="s">
        <v>41</v>
      </c>
      <c r="B29" s="31"/>
      <c r="C29" s="31"/>
      <c r="D29" s="31"/>
      <c r="E29" s="31"/>
      <c r="F29" s="50" t="s">
        <v>42</v>
      </c>
      <c r="G29" s="51"/>
      <c r="H29" s="52"/>
      <c r="I29" s="47" t="s">
        <v>43</v>
      </c>
      <c r="J29" s="48"/>
      <c r="K29" s="53"/>
      <c r="L29" s="46"/>
      <c r="M29" s="37"/>
    </row>
    <row r="30" spans="1:13" ht="12.75" customHeight="1" x14ac:dyDescent="0.55000000000000004">
      <c r="F30" s="31"/>
      <c r="G30" s="54"/>
      <c r="H30" s="55"/>
      <c r="I30" s="54"/>
      <c r="J30" s="54"/>
      <c r="K30" s="37"/>
      <c r="L30" s="37"/>
      <c r="M30" s="37"/>
    </row>
    <row r="31" spans="1:13" ht="26.25" x14ac:dyDescent="0.55000000000000004">
      <c r="A31" s="54"/>
      <c r="B31" s="31"/>
      <c r="C31" s="31"/>
      <c r="D31" s="31"/>
      <c r="E31" s="31"/>
      <c r="F31" s="31"/>
      <c r="G31" s="39" t="s">
        <v>44</v>
      </c>
      <c r="H31" s="96" t="s">
        <v>31</v>
      </c>
      <c r="I31" s="96"/>
      <c r="J31" s="40" t="s">
        <v>32</v>
      </c>
      <c r="K31" s="41"/>
      <c r="L31" s="37"/>
      <c r="M31" s="37"/>
    </row>
    <row r="32" spans="1:13" ht="26.25" x14ac:dyDescent="0.55000000000000004">
      <c r="A32" s="54"/>
      <c r="B32" s="31"/>
      <c r="C32" s="31"/>
      <c r="D32" s="31"/>
      <c r="E32" s="31"/>
      <c r="F32" s="31"/>
      <c r="G32" s="42" t="s">
        <v>33</v>
      </c>
      <c r="H32" s="96"/>
      <c r="I32" s="96"/>
      <c r="J32" s="40" t="s">
        <v>34</v>
      </c>
      <c r="K32" s="41"/>
      <c r="L32" s="37"/>
      <c r="M32" s="37"/>
    </row>
    <row r="33" spans="1:13" ht="26.25" x14ac:dyDescent="0.55000000000000004">
      <c r="A33" s="56" t="s">
        <v>45</v>
      </c>
      <c r="B33" s="31"/>
      <c r="C33" s="31"/>
      <c r="D33" s="31"/>
      <c r="E33" s="31"/>
      <c r="F33" s="57"/>
      <c r="G33" s="54"/>
      <c r="H33" s="55"/>
      <c r="I33" s="54"/>
      <c r="J33" s="54"/>
      <c r="K33" s="37"/>
      <c r="L33" s="37"/>
      <c r="M33" s="37"/>
    </row>
    <row r="34" spans="1:13" ht="26.25" x14ac:dyDescent="0.55000000000000004">
      <c r="A34" s="38" t="s">
        <v>46</v>
      </c>
      <c r="B34" s="31"/>
      <c r="C34" s="31"/>
      <c r="D34" s="31"/>
      <c r="E34" s="31"/>
      <c r="F34" s="31"/>
      <c r="G34" s="54"/>
      <c r="H34" s="55"/>
      <c r="I34" s="54"/>
      <c r="J34" s="54"/>
      <c r="K34" s="37"/>
      <c r="L34" s="37"/>
      <c r="M34" s="37"/>
    </row>
    <row r="35" spans="1:13" ht="26.25" x14ac:dyDescent="0.55000000000000004">
      <c r="A35" s="56" t="s">
        <v>47</v>
      </c>
      <c r="B35" s="31"/>
      <c r="C35" s="31"/>
      <c r="D35" s="31"/>
      <c r="E35" s="31"/>
      <c r="F35" s="31"/>
      <c r="G35" s="54"/>
      <c r="H35" s="55"/>
      <c r="I35" s="54"/>
      <c r="J35" s="54"/>
      <c r="K35" s="37"/>
      <c r="L35" s="37"/>
      <c r="M35" s="37"/>
    </row>
    <row r="36" spans="1:13" ht="26.25" x14ac:dyDescent="0.55000000000000004">
      <c r="A36" s="56" t="s">
        <v>48</v>
      </c>
      <c r="B36" s="31"/>
      <c r="C36" s="31"/>
      <c r="D36" s="31"/>
      <c r="E36" s="31"/>
      <c r="F36" s="31"/>
      <c r="G36" s="54"/>
      <c r="H36" s="55"/>
      <c r="I36" s="54"/>
      <c r="J36" s="54"/>
      <c r="K36" s="37"/>
      <c r="L36" s="37"/>
      <c r="M36" s="37"/>
    </row>
    <row r="37" spans="1:13" ht="26.25" x14ac:dyDescent="0.55000000000000004">
      <c r="A37" s="56" t="s">
        <v>49</v>
      </c>
      <c r="B37" s="31"/>
      <c r="C37" s="38"/>
      <c r="D37" s="58"/>
      <c r="E37" s="58"/>
      <c r="F37" s="58"/>
      <c r="G37" s="59"/>
      <c r="H37" s="55"/>
      <c r="I37" s="54"/>
      <c r="J37" s="54"/>
      <c r="K37" s="37"/>
      <c r="L37" s="37"/>
      <c r="M37" s="37"/>
    </row>
    <row r="38" spans="1:13" ht="26.25" x14ac:dyDescent="0.55000000000000004">
      <c r="A38" s="54"/>
      <c r="B38" s="31"/>
      <c r="C38" s="38" t="s">
        <v>50</v>
      </c>
      <c r="D38" s="31"/>
      <c r="E38" s="31"/>
      <c r="F38" s="31"/>
      <c r="G38" s="54"/>
      <c r="H38" s="55"/>
      <c r="I38" s="54"/>
      <c r="J38" s="54"/>
      <c r="K38" s="37"/>
      <c r="L38" s="37"/>
      <c r="M38" s="37"/>
    </row>
    <row r="39" spans="1:13" ht="26.25" x14ac:dyDescent="0.55000000000000004">
      <c r="A39" s="54"/>
      <c r="B39" s="31"/>
      <c r="C39" s="38" t="s">
        <v>51</v>
      </c>
      <c r="D39" s="31"/>
      <c r="E39" s="31"/>
      <c r="F39" s="31"/>
      <c r="G39" s="54"/>
      <c r="H39" s="55"/>
      <c r="I39" s="54"/>
      <c r="J39" s="54"/>
      <c r="K39" s="37"/>
      <c r="L39" s="37"/>
      <c r="M39" s="37"/>
    </row>
    <row r="40" spans="1:13" ht="26.25" x14ac:dyDescent="0.55000000000000004">
      <c r="A40" s="54"/>
      <c r="B40" s="31"/>
      <c r="C40" s="38" t="s">
        <v>52</v>
      </c>
      <c r="D40" s="31"/>
      <c r="E40" s="31"/>
      <c r="F40" s="31"/>
      <c r="G40" s="54"/>
      <c r="H40" s="55"/>
      <c r="I40" s="54"/>
      <c r="J40" s="54"/>
      <c r="K40" s="37"/>
      <c r="L40" s="37"/>
      <c r="M40" s="37"/>
    </row>
    <row r="41" spans="1:13" ht="26.25" x14ac:dyDescent="0.55000000000000004">
      <c r="A41" s="37" t="s">
        <v>53</v>
      </c>
      <c r="B41" s="31"/>
      <c r="C41" s="31"/>
      <c r="D41" s="31"/>
      <c r="E41" s="31"/>
      <c r="F41" s="31"/>
      <c r="G41" s="54"/>
      <c r="H41" s="55"/>
      <c r="I41" s="54"/>
      <c r="J41" s="54"/>
      <c r="K41" s="37"/>
      <c r="L41" s="37"/>
      <c r="M41" s="37"/>
    </row>
    <row r="42" spans="1:13" ht="26.25" x14ac:dyDescent="0.55000000000000004">
      <c r="A42" s="56" t="s">
        <v>54</v>
      </c>
      <c r="B42" s="31"/>
      <c r="C42" s="31"/>
      <c r="D42" s="31"/>
      <c r="E42" s="31"/>
      <c r="F42" s="31"/>
      <c r="G42" s="54"/>
      <c r="H42" s="55"/>
      <c r="I42" s="54"/>
      <c r="J42" s="54"/>
      <c r="K42" s="37"/>
      <c r="L42" s="37"/>
      <c r="M42" s="37"/>
    </row>
    <row r="43" spans="1:13" ht="30" x14ac:dyDescent="0.6">
      <c r="A43" s="60"/>
      <c r="B43" s="61"/>
      <c r="C43" s="61"/>
      <c r="D43" s="61"/>
      <c r="E43" s="61"/>
      <c r="F43" s="61"/>
      <c r="G43" s="61"/>
      <c r="H43" s="62"/>
      <c r="I43" s="54"/>
      <c r="J43" s="54"/>
      <c r="K43" s="54"/>
      <c r="L43" s="54"/>
      <c r="M43" s="37"/>
    </row>
    <row r="44" spans="1:13" ht="26.25" x14ac:dyDescent="0.35">
      <c r="A44" s="63"/>
      <c r="B44" s="63"/>
      <c r="C44" s="63"/>
      <c r="D44" s="63"/>
      <c r="E44" s="63"/>
      <c r="F44" s="63"/>
      <c r="G44" s="63"/>
      <c r="H44" s="63"/>
    </row>
    <row r="45" spans="1:13" ht="26.25" x14ac:dyDescent="0.35">
      <c r="A45" s="63"/>
      <c r="B45" s="63"/>
      <c r="C45" s="63"/>
      <c r="D45" s="63"/>
      <c r="E45" s="63"/>
      <c r="F45" s="63"/>
      <c r="G45" s="63"/>
      <c r="H45" s="63"/>
    </row>
  </sheetData>
  <mergeCells count="16">
    <mergeCell ref="H26:I27"/>
    <mergeCell ref="J26:L26"/>
    <mergeCell ref="G28:H28"/>
    <mergeCell ref="H31:I32"/>
    <mergeCell ref="G4:G5"/>
    <mergeCell ref="I4:I5"/>
    <mergeCell ref="J4:J5"/>
    <mergeCell ref="K4:K5"/>
    <mergeCell ref="L4:L5"/>
    <mergeCell ref="H24:I25"/>
    <mergeCell ref="F4:F5"/>
    <mergeCell ref="A4:A5"/>
    <mergeCell ref="B4:B5"/>
    <mergeCell ref="C4:C5"/>
    <mergeCell ref="D4:D5"/>
    <mergeCell ref="E4:E5"/>
  </mergeCells>
  <pageMargins left="1.1023622047244095" right="0.11811023622047245" top="0" bottom="0" header="0.11811023622047245" footer="0.1181102362204724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ตารางวิกฤตมกราคม รอบ(2)</vt:lpstr>
      <vt:lpstr>ตารางวิกฤตมกราคม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2015-03-30T03:15:55Z</cp:lastPrinted>
  <dcterms:created xsi:type="dcterms:W3CDTF">2015-02-26T08:04:21Z</dcterms:created>
  <dcterms:modified xsi:type="dcterms:W3CDTF">2015-04-01T03:20:03Z</dcterms:modified>
</cp:coreProperties>
</file>